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0.1.109.8\soumu_共通\施設T\01_入札関連\R7\電気調達\"/>
    </mc:Choice>
  </mc:AlternateContent>
  <xr:revisionPtr revIDLastSave="0" documentId="13_ncr:1_{E7F6D25C-8248-4635-807F-0D195DEE48C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7年度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8" i="2"/>
  <c r="E13" i="2"/>
  <c r="E14" i="2"/>
  <c r="E15" i="2"/>
  <c r="E16" i="2"/>
  <c r="E17" i="2"/>
  <c r="E18" i="2"/>
  <c r="E19" i="2"/>
  <c r="E12" i="2"/>
  <c r="E41" i="2"/>
  <c r="E42" i="2"/>
  <c r="F32" i="2" l="1"/>
  <c r="F33" i="2"/>
  <c r="F34" i="2"/>
  <c r="F31" i="2"/>
  <c r="E36" i="2"/>
  <c r="E37" i="2"/>
  <c r="E38" i="2"/>
  <c r="E39" i="2"/>
  <c r="E40" i="2"/>
  <c r="E35" i="2"/>
  <c r="E20" i="2" l="1"/>
  <c r="F22" i="2" l="1"/>
  <c r="F23" i="2" l="1"/>
  <c r="F24" i="2" s="1"/>
  <c r="D20" i="2"/>
  <c r="C20" i="2"/>
  <c r="B20" i="2"/>
  <c r="F20" i="2" l="1"/>
</calcChain>
</file>

<file path=xl/sharedStrings.xml><?xml version="1.0" encoding="utf-8"?>
<sst xmlns="http://schemas.openxmlformats.org/spreadsheetml/2006/main" count="26" uniqueCount="23">
  <si>
    <t>使用電力量</t>
    <rPh sb="0" eb="2">
      <t>シヨウ</t>
    </rPh>
    <rPh sb="2" eb="4">
      <t>デンリョク</t>
    </rPh>
    <rPh sb="4" eb="5">
      <t>リョウ</t>
    </rPh>
    <phoneticPr fontId="2"/>
  </si>
  <si>
    <t>[単位：kWh]</t>
    <rPh sb="1" eb="3">
      <t>タンイ</t>
    </rPh>
    <phoneticPr fontId="2"/>
  </si>
  <si>
    <t>月</t>
    <rPh sb="0" eb="1">
      <t>ツキ</t>
    </rPh>
    <phoneticPr fontId="2"/>
  </si>
  <si>
    <t>令和4年度
実績電力量</t>
    <rPh sb="0" eb="2">
      <t>レイワ</t>
    </rPh>
    <rPh sb="3" eb="5">
      <t>ネンド</t>
    </rPh>
    <rPh sb="6" eb="8">
      <t>ジッセキ</t>
    </rPh>
    <rPh sb="8" eb="10">
      <t>デンリョク</t>
    </rPh>
    <rPh sb="9" eb="10">
      <t>ニュウデン</t>
    </rPh>
    <rPh sb="10" eb="11">
      <t>リョウ</t>
    </rPh>
    <phoneticPr fontId="2"/>
  </si>
  <si>
    <t>計</t>
    <rPh sb="0" eb="1">
      <t>ケイ</t>
    </rPh>
    <phoneticPr fontId="2"/>
  </si>
  <si>
    <t>夏季</t>
    <rPh sb="0" eb="2">
      <t>カキ</t>
    </rPh>
    <phoneticPr fontId="2"/>
  </si>
  <si>
    <t>その他</t>
    <phoneticPr fontId="2"/>
  </si>
  <si>
    <t>最大需要電力</t>
    <rPh sb="0" eb="2">
      <t>サイダイ</t>
    </rPh>
    <rPh sb="2" eb="4">
      <t>ジュヨウ</t>
    </rPh>
    <rPh sb="4" eb="6">
      <t>デンリョク</t>
    </rPh>
    <phoneticPr fontId="2"/>
  </si>
  <si>
    <t>[単位：kW]</t>
    <rPh sb="1" eb="3">
      <t>タンイ</t>
    </rPh>
    <phoneticPr fontId="2"/>
  </si>
  <si>
    <t>令和5年度
実績電力量</t>
    <rPh sb="0" eb="2">
      <t>レイワ</t>
    </rPh>
    <rPh sb="3" eb="5">
      <t>ネンド</t>
    </rPh>
    <rPh sb="6" eb="8">
      <t>ジッセキ</t>
    </rPh>
    <rPh sb="8" eb="10">
      <t>デンリョク</t>
    </rPh>
    <rPh sb="9" eb="10">
      <t>ニュウデン</t>
    </rPh>
    <rPh sb="10" eb="11">
      <t>リョウ</t>
    </rPh>
    <phoneticPr fontId="2"/>
  </si>
  <si>
    <t>令和4年度
最大需要電力</t>
    <rPh sb="0" eb="2">
      <t>レイワ</t>
    </rPh>
    <rPh sb="3" eb="5">
      <t>ネンド</t>
    </rPh>
    <rPh sb="6" eb="8">
      <t>サイダイ</t>
    </rPh>
    <rPh sb="8" eb="10">
      <t>ジュヨウ</t>
    </rPh>
    <rPh sb="10" eb="12">
      <t>デンリョク</t>
    </rPh>
    <phoneticPr fontId="2"/>
  </si>
  <si>
    <t>令和5年度
最大需要電力</t>
    <rPh sb="0" eb="2">
      <t>レイワ</t>
    </rPh>
    <rPh sb="3" eb="4">
      <t>ネン</t>
    </rPh>
    <rPh sb="4" eb="5">
      <t>ド</t>
    </rPh>
    <rPh sb="6" eb="8">
      <t>サイダイ</t>
    </rPh>
    <rPh sb="8" eb="10">
      <t>ジュヨウ</t>
    </rPh>
    <rPh sb="10" eb="12">
      <t>デンリョク</t>
    </rPh>
    <phoneticPr fontId="2"/>
  </si>
  <si>
    <t>【別紙】令和7年度　大阪産業技術研究所和泉センター　電気調達</t>
    <rPh sb="1" eb="3">
      <t>ベッシ</t>
    </rPh>
    <rPh sb="4" eb="6">
      <t>レイワ</t>
    </rPh>
    <rPh sb="7" eb="9">
      <t>ネンドヘイネンド</t>
    </rPh>
    <rPh sb="10" eb="12">
      <t>オオサカ</t>
    </rPh>
    <rPh sb="12" eb="14">
      <t>サンギョウ</t>
    </rPh>
    <rPh sb="14" eb="16">
      <t>ギジュツ</t>
    </rPh>
    <rPh sb="16" eb="19">
      <t>ケンキュウショ</t>
    </rPh>
    <rPh sb="19" eb="21">
      <t>イズミ</t>
    </rPh>
    <rPh sb="26" eb="28">
      <t>デンキ</t>
    </rPh>
    <rPh sb="28" eb="30">
      <t>チョウタツ</t>
    </rPh>
    <phoneticPr fontId="2"/>
  </si>
  <si>
    <t>令和6年度
実績電力量</t>
    <rPh sb="0" eb="2">
      <t>レイワ</t>
    </rPh>
    <rPh sb="3" eb="5">
      <t>ネンド</t>
    </rPh>
    <rPh sb="6" eb="8">
      <t>ジッセキ</t>
    </rPh>
    <rPh sb="8" eb="10">
      <t>デンリョク</t>
    </rPh>
    <rPh sb="9" eb="10">
      <t>ニュウデン</t>
    </rPh>
    <rPh sb="10" eb="11">
      <t>リョウ</t>
    </rPh>
    <phoneticPr fontId="2"/>
  </si>
  <si>
    <t>令和6年度
最大需要電力</t>
    <rPh sb="0" eb="2">
      <t>レイワ</t>
    </rPh>
    <rPh sb="3" eb="4">
      <t>ネン</t>
    </rPh>
    <rPh sb="4" eb="5">
      <t>ド</t>
    </rPh>
    <rPh sb="6" eb="8">
      <t>サイダイ</t>
    </rPh>
    <rPh sb="8" eb="10">
      <t>ジュヨウ</t>
    </rPh>
    <rPh sb="10" eb="12">
      <t>デンリョク</t>
    </rPh>
    <phoneticPr fontId="2"/>
  </si>
  <si>
    <t>合計</t>
    <rPh sb="0" eb="2">
      <t>ゴウケイ</t>
    </rPh>
    <phoneticPr fontId="2"/>
  </si>
  <si>
    <t>契約電力については、令和7年8月～令和8年7月の最大需要予定電力（1,630kW）を考慮し、1,700kWとする。</t>
  </si>
  <si>
    <t>令和8年度</t>
    <rPh sb="0" eb="2">
      <t>レイワ</t>
    </rPh>
    <rPh sb="3" eb="5">
      <t>ネンド</t>
    </rPh>
    <phoneticPr fontId="2"/>
  </si>
  <si>
    <t>契約期間における
使用予定電力量</t>
    <rPh sb="0" eb="4">
      <t>ケイヤクキカン</t>
    </rPh>
    <rPh sb="9" eb="11">
      <t>シヨウ</t>
    </rPh>
    <rPh sb="11" eb="13">
      <t>ヨテイ</t>
    </rPh>
    <rPh sb="13" eb="15">
      <t>デンリョク</t>
    </rPh>
    <rPh sb="15" eb="16">
      <t>リョウ</t>
    </rPh>
    <phoneticPr fontId="2"/>
  </si>
  <si>
    <t>令和7年度</t>
    <rPh sb="0" eb="2">
      <t>レイワ</t>
    </rPh>
    <rPh sb="3" eb="5">
      <t>ネンド</t>
    </rPh>
    <phoneticPr fontId="2"/>
  </si>
  <si>
    <t>契約期間における
最大需要予定電力</t>
    <rPh sb="0" eb="4">
      <t>ケイヤクキカン</t>
    </rPh>
    <rPh sb="9" eb="13">
      <t>サイダイジュヨウ</t>
    </rPh>
    <rPh sb="13" eb="15">
      <t>ヨテイ</t>
    </rPh>
    <rPh sb="15" eb="17">
      <t>デンリョク</t>
    </rPh>
    <phoneticPr fontId="2"/>
  </si>
  <si>
    <t>※使用予定電力量　令和6年度同月実績値(千円未満切り上げ)</t>
    <rPh sb="1" eb="3">
      <t>シヨウ</t>
    </rPh>
    <rPh sb="3" eb="5">
      <t>ヨテイ</t>
    </rPh>
    <rPh sb="5" eb="7">
      <t>デンリョク</t>
    </rPh>
    <rPh sb="7" eb="8">
      <t>リョウ</t>
    </rPh>
    <rPh sb="9" eb="11">
      <t>レイワ</t>
    </rPh>
    <rPh sb="12" eb="14">
      <t>ネンド</t>
    </rPh>
    <rPh sb="14" eb="16">
      <t>ドウゲツ</t>
    </rPh>
    <rPh sb="16" eb="19">
      <t>ジッセキチ</t>
    </rPh>
    <rPh sb="20" eb="22">
      <t>センエン</t>
    </rPh>
    <rPh sb="22" eb="24">
      <t>ミマン</t>
    </rPh>
    <rPh sb="24" eb="25">
      <t>キ</t>
    </rPh>
    <rPh sb="26" eb="27">
      <t>ア</t>
    </rPh>
    <phoneticPr fontId="2"/>
  </si>
  <si>
    <t>※最大需要予定電力　令和6年度同月実績値(10kW未満切り上げ)</t>
    <rPh sb="1" eb="3">
      <t>サイダイ</t>
    </rPh>
    <rPh sb="3" eb="5">
      <t>ジュヨウ</t>
    </rPh>
    <rPh sb="5" eb="7">
      <t>ヨテイ</t>
    </rPh>
    <rPh sb="7" eb="9">
      <t>デンリョク</t>
    </rPh>
    <rPh sb="10" eb="12">
      <t>レイワ</t>
    </rPh>
    <rPh sb="13" eb="15">
      <t>ネンド</t>
    </rPh>
    <rPh sb="15" eb="17">
      <t>ドウゲツ</t>
    </rPh>
    <rPh sb="17" eb="19">
      <t>ジッセキ</t>
    </rPh>
    <rPh sb="19" eb="20">
      <t>チ</t>
    </rPh>
    <rPh sb="25" eb="27">
      <t>ミマン</t>
    </rPh>
    <rPh sb="27" eb="28">
      <t>キ</t>
    </rPh>
    <rPh sb="29" eb="30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</si>
</sst>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0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9"/>
      <color rgb="FFFF0000"/>
      <name val="HGSｺﾞｼｯｸM"/>
      <family val="3"/>
      <charset val="128"/>
    </font>
    <font>
      <sz val="10"/>
      <name val="HGSｺﾞｼｯｸM"/>
      <family val="3"/>
      <charset val="128"/>
    </font>
    <font>
      <u/>
      <sz val="10"/>
      <color theme="1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double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double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double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3" xfId="0" applyFont="1" applyBorder="1" applyAlignment="1">
      <alignment horizontal="center" vertical="center"/>
    </xf>
    <xf numFmtId="176" fontId="8" fillId="0" borderId="14" xfId="0" applyNumberFormat="1" applyFont="1" applyBorder="1">
      <alignment vertical="center"/>
    </xf>
    <xf numFmtId="176" fontId="8" fillId="2" borderId="5" xfId="0" applyNumberFormat="1" applyFont="1" applyFill="1" applyBorder="1">
      <alignment vertical="center"/>
    </xf>
    <xf numFmtId="176" fontId="8" fillId="0" borderId="5" xfId="0" applyNumberFormat="1" applyFont="1" applyBorder="1">
      <alignment vertical="center"/>
    </xf>
    <xf numFmtId="176" fontId="8" fillId="0" borderId="11" xfId="0" applyNumberFormat="1" applyFont="1" applyBorder="1">
      <alignment vertical="center"/>
    </xf>
    <xf numFmtId="176" fontId="8" fillId="0" borderId="16" xfId="0" applyNumberFormat="1" applyFont="1" applyBorder="1">
      <alignment vertical="center"/>
    </xf>
    <xf numFmtId="176" fontId="8" fillId="0" borderId="18" xfId="0" applyNumberFormat="1" applyFont="1" applyBorder="1">
      <alignment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176" fontId="4" fillId="3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0" borderId="24" xfId="0" applyFont="1" applyBorder="1" applyAlignment="1">
      <alignment horizontal="center" vertical="center"/>
    </xf>
    <xf numFmtId="176" fontId="8" fillId="0" borderId="25" xfId="0" applyNumberFormat="1" applyFont="1" applyBorder="1">
      <alignment vertical="center"/>
    </xf>
    <xf numFmtId="0" fontId="4" fillId="0" borderId="26" xfId="0" applyFont="1" applyBorder="1" applyAlignment="1">
      <alignment horizontal="center" vertical="center"/>
    </xf>
    <xf numFmtId="176" fontId="8" fillId="0" borderId="27" xfId="0" applyNumberFormat="1" applyFont="1" applyBorder="1">
      <alignment vertical="center"/>
    </xf>
    <xf numFmtId="176" fontId="8" fillId="2" borderId="27" xfId="0" applyNumberFormat="1" applyFont="1" applyFill="1" applyBorder="1">
      <alignment vertical="center"/>
    </xf>
    <xf numFmtId="0" fontId="4" fillId="0" borderId="28" xfId="0" applyFont="1" applyBorder="1" applyAlignment="1">
      <alignment horizontal="center" vertical="center"/>
    </xf>
    <xf numFmtId="176" fontId="8" fillId="2" borderId="29" xfId="0" applyNumberFormat="1" applyFont="1" applyFill="1" applyBorder="1">
      <alignment vertical="center"/>
    </xf>
    <xf numFmtId="176" fontId="8" fillId="0" borderId="29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6" fontId="8" fillId="2" borderId="3" xfId="0" applyNumberFormat="1" applyFont="1" applyFill="1" applyBorder="1">
      <alignment vertical="center"/>
    </xf>
    <xf numFmtId="176" fontId="8" fillId="2" borderId="6" xfId="0" applyNumberFormat="1" applyFont="1" applyFill="1" applyBorder="1">
      <alignment vertical="center"/>
    </xf>
    <xf numFmtId="176" fontId="8" fillId="2" borderId="12" xfId="0" applyNumberFormat="1" applyFont="1" applyFill="1" applyBorder="1">
      <alignment vertical="center"/>
    </xf>
    <xf numFmtId="176" fontId="8" fillId="2" borderId="11" xfId="0" applyNumberFormat="1" applyFont="1" applyFill="1" applyBorder="1">
      <alignment vertical="center"/>
    </xf>
    <xf numFmtId="176" fontId="8" fillId="2" borderId="31" xfId="0" applyNumberFormat="1" applyFont="1" applyFill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8" fillId="2" borderId="39" xfId="0" applyNumberFormat="1" applyFont="1" applyFill="1" applyBorder="1">
      <alignment vertical="center"/>
    </xf>
    <xf numFmtId="176" fontId="8" fillId="2" borderId="40" xfId="0" applyNumberFormat="1" applyFont="1" applyFill="1" applyBorder="1">
      <alignment vertical="center"/>
    </xf>
    <xf numFmtId="176" fontId="8" fillId="2" borderId="41" xfId="0" applyNumberFormat="1" applyFont="1" applyFill="1" applyBorder="1">
      <alignment vertical="center"/>
    </xf>
    <xf numFmtId="176" fontId="8" fillId="2" borderId="42" xfId="0" applyNumberFormat="1" applyFont="1" applyFill="1" applyBorder="1">
      <alignment vertical="center"/>
    </xf>
    <xf numFmtId="176" fontId="8" fillId="2" borderId="43" xfId="0" applyNumberFormat="1" applyFont="1" applyFill="1" applyBorder="1">
      <alignment vertical="center"/>
    </xf>
    <xf numFmtId="176" fontId="8" fillId="2" borderId="44" xfId="0" applyNumberFormat="1" applyFont="1" applyFill="1" applyBorder="1">
      <alignment vertical="center"/>
    </xf>
    <xf numFmtId="176" fontId="8" fillId="0" borderId="45" xfId="0" applyNumberFormat="1" applyFont="1" applyBorder="1">
      <alignment vertical="center"/>
    </xf>
    <xf numFmtId="176" fontId="8" fillId="0" borderId="46" xfId="0" applyNumberFormat="1" applyFont="1" applyBorder="1">
      <alignment vertical="center"/>
    </xf>
    <xf numFmtId="176" fontId="8" fillId="2" borderId="47" xfId="0" applyNumberFormat="1" applyFont="1" applyFill="1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zoomScaleNormal="100" workbookViewId="0">
      <selection activeCell="I30" sqref="I30"/>
    </sheetView>
  </sheetViews>
  <sheetFormatPr defaultRowHeight="18.75" x14ac:dyDescent="0.4"/>
  <cols>
    <col min="1" max="1" width="5.625" customWidth="1"/>
    <col min="2" max="6" width="17.625" customWidth="1"/>
    <col min="7" max="7" width="4" customWidth="1"/>
    <col min="8" max="8" width="20.625" customWidth="1"/>
    <col min="9" max="9" width="20.75" customWidth="1"/>
    <col min="10" max="11" width="10.625" style="16" customWidth="1"/>
    <col min="12" max="12" width="15.625" customWidth="1"/>
  </cols>
  <sheetData>
    <row r="1" spans="1:11" ht="15.95" customHeight="1" x14ac:dyDescent="0.4">
      <c r="A1" s="1" t="s">
        <v>12</v>
      </c>
      <c r="B1" s="1"/>
      <c r="C1" s="1"/>
      <c r="D1" s="1"/>
      <c r="E1" s="1"/>
      <c r="F1" s="1"/>
      <c r="G1" s="1"/>
      <c r="H1" s="2"/>
      <c r="I1" s="2"/>
      <c r="J1" s="3"/>
    </row>
    <row r="2" spans="1:11" ht="15.95" customHeight="1" x14ac:dyDescent="0.4">
      <c r="A2" s="4"/>
      <c r="B2" s="4"/>
      <c r="C2" s="4"/>
      <c r="D2" s="4"/>
      <c r="E2" s="4"/>
      <c r="F2" s="4"/>
      <c r="G2" s="4"/>
      <c r="H2" s="4"/>
      <c r="I2" s="4"/>
    </row>
    <row r="3" spans="1:11" ht="15.95" customHeight="1" thickBot="1" x14ac:dyDescent="0.2">
      <c r="A3" s="5" t="s">
        <v>0</v>
      </c>
      <c r="B3" s="5"/>
      <c r="C3" s="6"/>
      <c r="D3" s="7"/>
      <c r="E3" s="7"/>
      <c r="F3" s="8" t="s">
        <v>1</v>
      </c>
      <c r="G3" s="7"/>
      <c r="H3" s="8"/>
      <c r="I3" s="8"/>
    </row>
    <row r="4" spans="1:11" ht="15.95" customHeight="1" x14ac:dyDescent="0.4">
      <c r="A4" s="66" t="s">
        <v>2</v>
      </c>
      <c r="B4" s="70" t="s">
        <v>3</v>
      </c>
      <c r="C4" s="74" t="s">
        <v>9</v>
      </c>
      <c r="D4" s="78" t="s">
        <v>13</v>
      </c>
      <c r="E4" s="60" t="s">
        <v>18</v>
      </c>
      <c r="F4" s="61"/>
      <c r="G4" s="16"/>
      <c r="J4"/>
      <c r="K4"/>
    </row>
    <row r="5" spans="1:11" ht="15.95" customHeight="1" x14ac:dyDescent="0.4">
      <c r="A5" s="67"/>
      <c r="B5" s="71"/>
      <c r="C5" s="75"/>
      <c r="D5" s="79"/>
      <c r="E5" s="62"/>
      <c r="F5" s="63"/>
      <c r="G5" s="16"/>
      <c r="J5"/>
      <c r="K5"/>
    </row>
    <row r="6" spans="1:11" ht="15.95" customHeight="1" x14ac:dyDescent="0.4">
      <c r="A6" s="68"/>
      <c r="B6" s="72"/>
      <c r="C6" s="76"/>
      <c r="D6" s="80"/>
      <c r="E6" s="62" t="s">
        <v>19</v>
      </c>
      <c r="F6" s="63" t="s">
        <v>17</v>
      </c>
      <c r="G6" s="16"/>
      <c r="J6"/>
      <c r="K6"/>
    </row>
    <row r="7" spans="1:11" ht="15.95" customHeight="1" thickBot="1" x14ac:dyDescent="0.45">
      <c r="A7" s="69"/>
      <c r="B7" s="73"/>
      <c r="C7" s="77"/>
      <c r="D7" s="81"/>
      <c r="E7" s="64"/>
      <c r="F7" s="65"/>
      <c r="G7" s="16"/>
      <c r="J7"/>
      <c r="K7"/>
    </row>
    <row r="8" spans="1:11" ht="15.95" customHeight="1" x14ac:dyDescent="0.4">
      <c r="A8" s="9">
        <v>4</v>
      </c>
      <c r="B8" s="10">
        <v>474226</v>
      </c>
      <c r="C8" s="35">
        <v>490723</v>
      </c>
      <c r="D8" s="31">
        <v>446563</v>
      </c>
      <c r="E8" s="40"/>
      <c r="F8" s="41">
        <f>ROUNDUP(D8,-3)</f>
        <v>447000</v>
      </c>
      <c r="G8" s="16"/>
      <c r="J8"/>
      <c r="K8"/>
    </row>
    <row r="9" spans="1:11" ht="15.95" customHeight="1" x14ac:dyDescent="0.4">
      <c r="A9" s="28">
        <v>5</v>
      </c>
      <c r="B9" s="12">
        <v>509117</v>
      </c>
      <c r="C9" s="24">
        <v>489473</v>
      </c>
      <c r="D9" s="32">
        <v>470327</v>
      </c>
      <c r="E9" s="42"/>
      <c r="F9" s="48">
        <f t="shared" ref="F9:F11" si="0">ROUNDUP(D9,-3)</f>
        <v>471000</v>
      </c>
      <c r="G9" s="16"/>
      <c r="J9"/>
      <c r="K9"/>
    </row>
    <row r="10" spans="1:11" ht="15.95" customHeight="1" x14ac:dyDescent="0.4">
      <c r="A10" s="28">
        <v>6</v>
      </c>
      <c r="B10" s="12">
        <v>550451</v>
      </c>
      <c r="C10" s="24">
        <v>489041</v>
      </c>
      <c r="D10" s="32">
        <v>494088</v>
      </c>
      <c r="E10" s="42"/>
      <c r="F10" s="48">
        <f t="shared" si="0"/>
        <v>495000</v>
      </c>
      <c r="G10" s="16"/>
      <c r="J10"/>
      <c r="K10"/>
    </row>
    <row r="11" spans="1:11" ht="15.95" customHeight="1" x14ac:dyDescent="0.4">
      <c r="A11" s="28">
        <v>7</v>
      </c>
      <c r="B11" s="12">
        <v>572206</v>
      </c>
      <c r="C11" s="24">
        <v>556552</v>
      </c>
      <c r="D11" s="32">
        <v>551917</v>
      </c>
      <c r="E11" s="42"/>
      <c r="F11" s="48">
        <f t="shared" si="0"/>
        <v>552000</v>
      </c>
      <c r="G11" s="16"/>
      <c r="J11"/>
      <c r="K11"/>
    </row>
    <row r="12" spans="1:11" ht="15.95" customHeight="1" x14ac:dyDescent="0.4">
      <c r="A12" s="28">
        <v>8</v>
      </c>
      <c r="B12" s="12">
        <v>576075</v>
      </c>
      <c r="C12" s="24">
        <v>572615</v>
      </c>
      <c r="D12" s="32">
        <v>538644</v>
      </c>
      <c r="E12" s="42">
        <f>ROUNDUP(D12,-3)</f>
        <v>539000</v>
      </c>
      <c r="F12" s="43"/>
      <c r="G12" s="16"/>
      <c r="J12"/>
      <c r="K12"/>
    </row>
    <row r="13" spans="1:11" ht="15.95" customHeight="1" x14ac:dyDescent="0.4">
      <c r="A13" s="28">
        <v>9</v>
      </c>
      <c r="B13" s="12">
        <v>530180</v>
      </c>
      <c r="C13" s="24">
        <v>511460</v>
      </c>
      <c r="D13" s="32">
        <v>520969</v>
      </c>
      <c r="E13" s="42">
        <f t="shared" ref="E13:E19" si="1">ROUNDUP(D13,-3)</f>
        <v>521000</v>
      </c>
      <c r="F13" s="43"/>
      <c r="G13" s="16"/>
      <c r="J13"/>
      <c r="K13"/>
    </row>
    <row r="14" spans="1:11" ht="15.95" customHeight="1" x14ac:dyDescent="0.4">
      <c r="A14" s="28">
        <v>10</v>
      </c>
      <c r="B14" s="12">
        <v>500462</v>
      </c>
      <c r="C14" s="24">
        <v>461996</v>
      </c>
      <c r="D14" s="32">
        <v>492419</v>
      </c>
      <c r="E14" s="42">
        <f t="shared" si="1"/>
        <v>493000</v>
      </c>
      <c r="F14" s="43"/>
      <c r="G14" s="16"/>
      <c r="J14"/>
      <c r="K14"/>
    </row>
    <row r="15" spans="1:11" ht="15.95" customHeight="1" x14ac:dyDescent="0.4">
      <c r="A15" s="28">
        <v>11</v>
      </c>
      <c r="B15" s="12">
        <v>475062</v>
      </c>
      <c r="C15" s="24">
        <v>438107</v>
      </c>
      <c r="D15" s="32">
        <v>452282</v>
      </c>
      <c r="E15" s="42">
        <f t="shared" si="1"/>
        <v>453000</v>
      </c>
      <c r="F15" s="43"/>
      <c r="G15" s="16"/>
      <c r="J15"/>
      <c r="K15"/>
    </row>
    <row r="16" spans="1:11" ht="15.95" customHeight="1" x14ac:dyDescent="0.4">
      <c r="A16" s="28">
        <v>12</v>
      </c>
      <c r="B16" s="12">
        <v>474051</v>
      </c>
      <c r="C16" s="24">
        <v>436960</v>
      </c>
      <c r="D16" s="32">
        <v>453917</v>
      </c>
      <c r="E16" s="42">
        <f t="shared" si="1"/>
        <v>454000</v>
      </c>
      <c r="F16" s="43"/>
      <c r="G16" s="16"/>
      <c r="J16"/>
      <c r="K16"/>
    </row>
    <row r="17" spans="1:11" ht="15.95" customHeight="1" x14ac:dyDescent="0.4">
      <c r="A17" s="28">
        <v>1</v>
      </c>
      <c r="B17" s="12">
        <v>470841</v>
      </c>
      <c r="C17" s="24">
        <v>461987</v>
      </c>
      <c r="D17" s="32">
        <v>440187</v>
      </c>
      <c r="E17" s="42">
        <f t="shared" si="1"/>
        <v>441000</v>
      </c>
      <c r="F17" s="43"/>
      <c r="G17" s="16"/>
      <c r="J17"/>
      <c r="K17"/>
    </row>
    <row r="18" spans="1:11" ht="15.95" customHeight="1" x14ac:dyDescent="0.4">
      <c r="A18" s="28">
        <v>2</v>
      </c>
      <c r="B18" s="12">
        <v>439154</v>
      </c>
      <c r="C18" s="24">
        <v>446090</v>
      </c>
      <c r="D18" s="32">
        <v>414160</v>
      </c>
      <c r="E18" s="42">
        <f t="shared" si="1"/>
        <v>415000</v>
      </c>
      <c r="F18" s="43"/>
      <c r="G18" s="16"/>
      <c r="J18"/>
      <c r="K18"/>
    </row>
    <row r="19" spans="1:11" ht="15.95" customHeight="1" thickBot="1" x14ac:dyDescent="0.45">
      <c r="A19" s="29">
        <v>3</v>
      </c>
      <c r="B19" s="13">
        <v>480144</v>
      </c>
      <c r="C19" s="26">
        <v>478902</v>
      </c>
      <c r="D19" s="33">
        <v>432002</v>
      </c>
      <c r="E19" s="42">
        <f t="shared" si="1"/>
        <v>433000</v>
      </c>
      <c r="F19" s="45"/>
      <c r="G19" s="16"/>
      <c r="J19"/>
      <c r="K19"/>
    </row>
    <row r="20" spans="1:11" ht="15.95" customHeight="1" thickBot="1" x14ac:dyDescent="0.45">
      <c r="A20" s="30" t="s">
        <v>4</v>
      </c>
      <c r="B20" s="14">
        <f t="shared" ref="B20:D20" si="2">SUM(B8:B19)</f>
        <v>6051969</v>
      </c>
      <c r="C20" s="14">
        <f t="shared" si="2"/>
        <v>5833906</v>
      </c>
      <c r="D20" s="15">
        <f t="shared" si="2"/>
        <v>5707475</v>
      </c>
      <c r="E20" s="46">
        <f>SUM(E8:E19)</f>
        <v>3749000</v>
      </c>
      <c r="F20" s="47">
        <f>SUM(F8:F19)</f>
        <v>1965000</v>
      </c>
      <c r="G20" s="16"/>
      <c r="J20"/>
      <c r="K20"/>
    </row>
    <row r="21" spans="1:11" ht="15.95" customHeight="1" x14ac:dyDescent="0.4">
      <c r="A21" s="50" t="s">
        <v>21</v>
      </c>
      <c r="B21" s="50"/>
      <c r="C21" s="50"/>
      <c r="D21" s="50"/>
      <c r="E21" s="50"/>
      <c r="F21" s="50"/>
      <c r="G21" s="16"/>
      <c r="H21" s="16"/>
      <c r="I21" s="16"/>
    </row>
    <row r="22" spans="1:11" ht="15.95" customHeight="1" x14ac:dyDescent="0.4">
      <c r="A22" s="16"/>
      <c r="B22" s="16"/>
      <c r="C22" s="16"/>
      <c r="D22" s="16"/>
      <c r="E22" s="17" t="s">
        <v>5</v>
      </c>
      <c r="F22" s="18">
        <f>F11+E12+E13</f>
        <v>1612000</v>
      </c>
      <c r="G22" s="16"/>
      <c r="H22" s="16"/>
      <c r="I22" s="16"/>
    </row>
    <row r="23" spans="1:11" ht="15.95" customHeight="1" x14ac:dyDescent="0.4">
      <c r="A23" s="16"/>
      <c r="D23" s="16"/>
      <c r="E23" s="16" t="s">
        <v>6</v>
      </c>
      <c r="F23" s="19">
        <f>F8+F9+F10+E14+E15+E16+E17+E18+E19</f>
        <v>4102000</v>
      </c>
      <c r="G23" s="16"/>
      <c r="H23" s="16"/>
      <c r="I23" s="16"/>
    </row>
    <row r="24" spans="1:11" ht="15.95" customHeight="1" x14ac:dyDescent="0.4">
      <c r="A24" s="16"/>
      <c r="D24" s="16"/>
      <c r="E24" s="16" t="s">
        <v>15</v>
      </c>
      <c r="F24" s="19">
        <f>SUM(F22:F23)</f>
        <v>5714000</v>
      </c>
      <c r="G24" s="16"/>
      <c r="H24" s="16"/>
      <c r="I24" s="16"/>
    </row>
    <row r="25" spans="1:11" ht="15.95" customHeight="1" x14ac:dyDescent="0.4">
      <c r="A25" s="16"/>
      <c r="B25" s="16"/>
      <c r="C25" s="16"/>
      <c r="D25" s="16"/>
      <c r="E25" s="16"/>
      <c r="F25" s="16"/>
      <c r="G25" s="16"/>
      <c r="H25" s="16"/>
      <c r="I25" s="16"/>
    </row>
    <row r="26" spans="1:11" ht="15.95" customHeight="1" thickBot="1" x14ac:dyDescent="0.2">
      <c r="A26" s="5" t="s">
        <v>7</v>
      </c>
      <c r="B26" s="5"/>
      <c r="C26" s="7"/>
      <c r="D26" s="7"/>
      <c r="E26" s="8"/>
      <c r="F26" s="8" t="s">
        <v>8</v>
      </c>
      <c r="G26" s="4"/>
      <c r="H26" s="8"/>
      <c r="I26" s="4"/>
    </row>
    <row r="27" spans="1:11" ht="15.95" customHeight="1" x14ac:dyDescent="0.4">
      <c r="A27" s="51" t="s">
        <v>2</v>
      </c>
      <c r="B27" s="54" t="s">
        <v>10</v>
      </c>
      <c r="C27" s="57" t="s">
        <v>11</v>
      </c>
      <c r="D27" s="57" t="s">
        <v>14</v>
      </c>
      <c r="E27" s="60" t="s">
        <v>20</v>
      </c>
      <c r="F27" s="61"/>
      <c r="G27" s="16"/>
      <c r="J27"/>
      <c r="K27"/>
    </row>
    <row r="28" spans="1:11" ht="15.95" customHeight="1" x14ac:dyDescent="0.4">
      <c r="A28" s="52"/>
      <c r="B28" s="55"/>
      <c r="C28" s="58"/>
      <c r="D28" s="58"/>
      <c r="E28" s="62"/>
      <c r="F28" s="63"/>
      <c r="G28" s="16"/>
      <c r="J28"/>
      <c r="K28"/>
    </row>
    <row r="29" spans="1:11" ht="15.95" customHeight="1" x14ac:dyDescent="0.4">
      <c r="A29" s="52"/>
      <c r="B29" s="55"/>
      <c r="C29" s="58"/>
      <c r="D29" s="58"/>
      <c r="E29" s="62" t="s">
        <v>19</v>
      </c>
      <c r="F29" s="63" t="s">
        <v>17</v>
      </c>
      <c r="G29" s="16"/>
      <c r="J29"/>
      <c r="K29"/>
    </row>
    <row r="30" spans="1:11" ht="15.95" customHeight="1" thickBot="1" x14ac:dyDescent="0.45">
      <c r="A30" s="53"/>
      <c r="B30" s="56"/>
      <c r="C30" s="59"/>
      <c r="D30" s="59"/>
      <c r="E30" s="64"/>
      <c r="F30" s="65"/>
      <c r="G30" s="16"/>
      <c r="J30"/>
      <c r="K30"/>
    </row>
    <row r="31" spans="1:11" ht="15.95" customHeight="1" x14ac:dyDescent="0.4">
      <c r="A31" s="20">
        <v>4</v>
      </c>
      <c r="B31" s="21">
        <v>1256</v>
      </c>
      <c r="C31" s="21">
        <v>1256</v>
      </c>
      <c r="D31" s="10">
        <v>1091</v>
      </c>
      <c r="E31" s="42"/>
      <c r="F31" s="43">
        <f>ROUNDUP(D31,-1)</f>
        <v>1100</v>
      </c>
      <c r="G31" s="16"/>
      <c r="J31"/>
      <c r="K31"/>
    </row>
    <row r="32" spans="1:11" ht="15.95" customHeight="1" x14ac:dyDescent="0.4">
      <c r="A32" s="22">
        <v>5</v>
      </c>
      <c r="B32" s="23">
        <v>1420</v>
      </c>
      <c r="C32" s="23">
        <v>1261</v>
      </c>
      <c r="D32" s="12">
        <v>1290</v>
      </c>
      <c r="E32" s="42"/>
      <c r="F32" s="43">
        <f t="shared" ref="F32:F34" si="3">ROUNDUP(D32,-1)</f>
        <v>1290</v>
      </c>
      <c r="G32" s="16"/>
      <c r="J32"/>
      <c r="K32"/>
    </row>
    <row r="33" spans="1:11" ht="15.95" customHeight="1" x14ac:dyDescent="0.4">
      <c r="A33" s="22">
        <v>6</v>
      </c>
      <c r="B33" s="23">
        <v>1471</v>
      </c>
      <c r="C33" s="24">
        <v>1368</v>
      </c>
      <c r="D33" s="11">
        <v>1331</v>
      </c>
      <c r="E33" s="42"/>
      <c r="F33" s="43">
        <f t="shared" si="3"/>
        <v>1340</v>
      </c>
      <c r="G33" s="16"/>
      <c r="J33"/>
      <c r="K33"/>
    </row>
    <row r="34" spans="1:11" ht="15.95" customHeight="1" x14ac:dyDescent="0.4">
      <c r="A34" s="22">
        <v>7</v>
      </c>
      <c r="B34" s="23">
        <v>1567</v>
      </c>
      <c r="C34" s="24">
        <v>1611</v>
      </c>
      <c r="D34" s="11">
        <v>1621</v>
      </c>
      <c r="E34" s="42"/>
      <c r="F34" s="43">
        <f t="shared" si="3"/>
        <v>1630</v>
      </c>
      <c r="G34" s="16"/>
      <c r="J34"/>
      <c r="K34"/>
    </row>
    <row r="35" spans="1:11" ht="15.95" customHeight="1" x14ac:dyDescent="0.4">
      <c r="A35" s="22">
        <v>8</v>
      </c>
      <c r="B35" s="23">
        <v>1665</v>
      </c>
      <c r="C35" s="24">
        <v>1568</v>
      </c>
      <c r="D35" s="11">
        <v>1514</v>
      </c>
      <c r="E35" s="42">
        <f>ROUNDUP(D35,-1)</f>
        <v>1520</v>
      </c>
      <c r="F35" s="43"/>
      <c r="G35" s="36"/>
      <c r="J35"/>
      <c r="K35"/>
    </row>
    <row r="36" spans="1:11" ht="15.95" customHeight="1" x14ac:dyDescent="0.4">
      <c r="A36" s="22">
        <v>9</v>
      </c>
      <c r="B36" s="23">
        <v>1571</v>
      </c>
      <c r="C36" s="24">
        <v>1438</v>
      </c>
      <c r="D36" s="11">
        <v>1502</v>
      </c>
      <c r="E36" s="42">
        <f t="shared" ref="E36:E42" si="4">ROUNDUP(D36,-1)</f>
        <v>1510</v>
      </c>
      <c r="F36" s="43"/>
      <c r="G36" s="37"/>
      <c r="J36"/>
      <c r="K36"/>
    </row>
    <row r="37" spans="1:11" ht="15.95" customHeight="1" x14ac:dyDescent="0.4">
      <c r="A37" s="22">
        <v>10</v>
      </c>
      <c r="B37" s="12">
        <v>1324</v>
      </c>
      <c r="C37" s="11">
        <v>1250</v>
      </c>
      <c r="D37" s="11">
        <v>1321</v>
      </c>
      <c r="E37" s="42">
        <f t="shared" si="4"/>
        <v>1330</v>
      </c>
      <c r="F37" s="43"/>
      <c r="G37" s="37"/>
      <c r="J37"/>
      <c r="K37"/>
    </row>
    <row r="38" spans="1:11" ht="15.95" customHeight="1" x14ac:dyDescent="0.4">
      <c r="A38" s="22">
        <v>11</v>
      </c>
      <c r="B38" s="12">
        <v>1305</v>
      </c>
      <c r="C38" s="11">
        <v>1278</v>
      </c>
      <c r="D38" s="11">
        <v>1317</v>
      </c>
      <c r="E38" s="42">
        <f t="shared" si="4"/>
        <v>1320</v>
      </c>
      <c r="F38" s="43"/>
      <c r="G38" s="37"/>
      <c r="H38" s="16"/>
      <c r="J38"/>
      <c r="K38"/>
    </row>
    <row r="39" spans="1:11" ht="15.95" customHeight="1" x14ac:dyDescent="0.4">
      <c r="A39" s="22">
        <v>12</v>
      </c>
      <c r="B39" s="23">
        <v>1404</v>
      </c>
      <c r="C39" s="24">
        <v>1267</v>
      </c>
      <c r="D39" s="11">
        <v>1206</v>
      </c>
      <c r="E39" s="42">
        <f t="shared" si="4"/>
        <v>1210</v>
      </c>
      <c r="F39" s="43"/>
      <c r="G39" s="37"/>
      <c r="H39" s="16"/>
      <c r="J39"/>
      <c r="K39"/>
    </row>
    <row r="40" spans="1:11" ht="15.95" customHeight="1" x14ac:dyDescent="0.4">
      <c r="A40" s="22">
        <v>1</v>
      </c>
      <c r="B40" s="23">
        <v>1401</v>
      </c>
      <c r="C40" s="24">
        <v>1476</v>
      </c>
      <c r="D40" s="11">
        <v>1272</v>
      </c>
      <c r="E40" s="42">
        <f t="shared" si="4"/>
        <v>1280</v>
      </c>
      <c r="F40" s="43"/>
      <c r="G40" s="37"/>
      <c r="H40" s="16"/>
      <c r="J40"/>
      <c r="K40"/>
    </row>
    <row r="41" spans="1:11" ht="15.95" customHeight="1" x14ac:dyDescent="0.4">
      <c r="A41" s="22">
        <v>2</v>
      </c>
      <c r="B41" s="23">
        <v>1485</v>
      </c>
      <c r="C41" s="24">
        <v>1265</v>
      </c>
      <c r="D41" s="11">
        <v>1340</v>
      </c>
      <c r="E41" s="42">
        <f t="shared" si="4"/>
        <v>1340</v>
      </c>
      <c r="F41" s="43"/>
      <c r="G41" s="37"/>
      <c r="J41"/>
      <c r="K41"/>
    </row>
    <row r="42" spans="1:11" ht="15.95" customHeight="1" thickBot="1" x14ac:dyDescent="0.45">
      <c r="A42" s="25">
        <v>3</v>
      </c>
      <c r="B42" s="27">
        <v>1322</v>
      </c>
      <c r="C42" s="26">
        <v>1345</v>
      </c>
      <c r="D42" s="34">
        <v>1167</v>
      </c>
      <c r="E42" s="44">
        <f t="shared" si="4"/>
        <v>1170</v>
      </c>
      <c r="F42" s="45"/>
      <c r="G42" s="16"/>
      <c r="J42"/>
      <c r="K42"/>
    </row>
    <row r="43" spans="1:11" ht="15.95" customHeight="1" x14ac:dyDescent="0.4">
      <c r="A43" s="50" t="s">
        <v>22</v>
      </c>
      <c r="B43" s="50"/>
      <c r="C43" s="50"/>
      <c r="D43" s="50"/>
      <c r="E43" s="50"/>
      <c r="F43" s="50"/>
      <c r="G43" s="38"/>
      <c r="H43" s="16"/>
      <c r="I43" s="16"/>
    </row>
    <row r="44" spans="1:11" x14ac:dyDescent="0.4">
      <c r="A44" s="49"/>
      <c r="B44" s="49"/>
      <c r="C44" s="49"/>
      <c r="D44" s="49"/>
      <c r="E44" s="49"/>
      <c r="F44" s="49"/>
    </row>
    <row r="45" spans="1:11" x14ac:dyDescent="0.4">
      <c r="A45" s="39" t="s">
        <v>16</v>
      </c>
      <c r="B45" s="4"/>
      <c r="C45" s="4"/>
    </row>
  </sheetData>
  <mergeCells count="17">
    <mergeCell ref="A21:F21"/>
    <mergeCell ref="A4:A7"/>
    <mergeCell ref="B4:B7"/>
    <mergeCell ref="C4:C7"/>
    <mergeCell ref="D4:D7"/>
    <mergeCell ref="E4:F5"/>
    <mergeCell ref="E6:E7"/>
    <mergeCell ref="F6:F7"/>
    <mergeCell ref="A43:F43"/>
    <mergeCell ref="A44:F44"/>
    <mergeCell ref="A27:A30"/>
    <mergeCell ref="B27:B30"/>
    <mergeCell ref="C27:C30"/>
    <mergeCell ref="D27:D30"/>
    <mergeCell ref="E27:F28"/>
    <mergeCell ref="E29:E30"/>
    <mergeCell ref="F29:F30"/>
  </mergeCells>
  <phoneticPr fontId="2"/>
  <pageMargins left="0.39370078740157483" right="0.39370078740157483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R7年度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大阪府</dc:creator>
  <cp:lastModifiedBy>山本 卓</cp:lastModifiedBy>
  <cp:lastPrinted>2025-04-02T05:30:01Z</cp:lastPrinted>
  <dcterms:created xsi:type="dcterms:W3CDTF">2022-08-08T06:41:48Z</dcterms:created>
  <dcterms:modified xsi:type="dcterms:W3CDTF">2025-04-02T05:50:23Z</dcterms:modified>
</cp:coreProperties>
</file>